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2240" windowHeight="9240" tabRatio="782"/>
  </bookViews>
  <sheets>
    <sheet name="PISO E CALÇAMENTO" sheetId="19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0" i="19"/>
  <c r="K20" s="1"/>
  <c r="J11"/>
  <c r="K11" s="1"/>
  <c r="J14"/>
  <c r="K14" s="1"/>
  <c r="J21"/>
  <c r="K21" s="1"/>
  <c r="J12"/>
  <c r="K12" s="1"/>
  <c r="J22"/>
  <c r="K22" s="1"/>
  <c r="J23"/>
  <c r="K23" s="1"/>
  <c r="J15"/>
  <c r="J10"/>
  <c r="K10" s="1"/>
  <c r="K15" l="1"/>
  <c r="J19"/>
  <c r="K19" l="1"/>
  <c r="K24" s="1"/>
  <c r="J16"/>
  <c r="K16" s="1"/>
  <c r="J13"/>
  <c r="K13" s="1"/>
  <c r="J6"/>
  <c r="K6" s="1"/>
  <c r="K7" s="1"/>
  <c r="K17" l="1"/>
  <c r="K25"/>
  <c r="M17" l="1"/>
  <c r="M7" l="1"/>
  <c r="M24"/>
  <c r="M25" l="1"/>
</calcChain>
</file>

<file path=xl/sharedStrings.xml><?xml version="1.0" encoding="utf-8"?>
<sst xmlns="http://schemas.openxmlformats.org/spreadsheetml/2006/main" count="84" uniqueCount="65">
  <si>
    <t>Ítem</t>
  </si>
  <si>
    <t>Códico</t>
  </si>
  <si>
    <t>Discriminação</t>
  </si>
  <si>
    <t>Unidade</t>
  </si>
  <si>
    <t>Quantidade</t>
  </si>
  <si>
    <t>Preço unitário</t>
  </si>
  <si>
    <t>1.0</t>
  </si>
  <si>
    <t>IIO-001</t>
  </si>
  <si>
    <t>INSTALAÇÕES INICIAIS DA OBRA</t>
  </si>
  <si>
    <t>1.1</t>
  </si>
  <si>
    <t>Total do Item</t>
  </si>
  <si>
    <t>2.0</t>
  </si>
  <si>
    <t>2.1</t>
  </si>
  <si>
    <t>m³</t>
  </si>
  <si>
    <t>2.2</t>
  </si>
  <si>
    <t>m²</t>
  </si>
  <si>
    <t>kg</t>
  </si>
  <si>
    <t>ED-9055</t>
  </si>
  <si>
    <t>Preço unitário com BDI</t>
  </si>
  <si>
    <t>Total  com BDI</t>
  </si>
  <si>
    <t>FORNECIMENTO DE CONCRETO ESTRUTURAL USINADO BOMBEADO AUTO ADENSAVEL, COM FCK 35MPA, INCLUSIVE LANÇAMENTO E ACABAMENTO</t>
  </si>
  <si>
    <t>OBR-VIA-145</t>
  </si>
  <si>
    <t>4813</t>
  </si>
  <si>
    <t>Percentual</t>
  </si>
  <si>
    <t>FOLHA:</t>
  </si>
  <si>
    <t>DATA</t>
  </si>
  <si>
    <t>R.T.: Engº Civil Marcos do Nascimento Fernandes CREA 52.847/D</t>
  </si>
  <si>
    <t>Prefeito:</t>
  </si>
  <si>
    <t>José Antonio Delgado</t>
  </si>
  <si>
    <t>BDI</t>
  </si>
  <si>
    <t>PLANILHA ORÇAMENTARIA</t>
  </si>
  <si>
    <t>ORATORIOS MG.</t>
  </si>
  <si>
    <t>FORNECIMENTO E COLOCAÇÃO DE PLACA DE OBRA EM CHAPA GALVANIZADA Nº 22, ADESIVADA 4,00X2,00</t>
  </si>
  <si>
    <t>RO-40239</t>
  </si>
  <si>
    <t>TOTAL GERAL</t>
  </si>
  <si>
    <t>BASE DE SOLO SEM MISTURA COMPACTADA NA ENERGIA DO PROCTOR INTERMEDIÁRIO (EXECUÇÃO,  INCLUINDO, CARGA, DESCARGA, ESPALHAMENTO, UMIDECIMENTO E COMPACTAÇÃO DO MATERIAL. EXCLUI AQUISIÇÃO E TRANSPORTE DO MATERIAL, ESPESSORA DE 25CM.</t>
  </si>
  <si>
    <t>CORTE, DOBRA E MONTAGEM DE FERRO DOCE CA-20 DIAMETRO  12.5MM</t>
  </si>
  <si>
    <t>FORNECIMENTO E INSTALAÇÃO DE TELA TIPO GERDAL,  DIAMETRO DE 5.0 MALHA 15cm Q-138</t>
  </si>
  <si>
    <t xml:space="preserve"> EXECUÇÃO DE PISO CONCRETO E CALÇAMENTO</t>
  </si>
  <si>
    <t xml:space="preserve"> EXECUÇÃO DE PISO CONCRETO </t>
  </si>
  <si>
    <t>2.1.1</t>
  </si>
  <si>
    <t>2.1.2</t>
  </si>
  <si>
    <t>2.1.3</t>
  </si>
  <si>
    <t>2.1.4</t>
  </si>
  <si>
    <t>2.1.5</t>
  </si>
  <si>
    <t xml:space="preserve">EXECUÇÃO DE PAVIMENTAÇÃO EM BLOQUETE EXAGONAL H=10cm ' </t>
  </si>
  <si>
    <t>ESCAVAÇÃO , CARGA, DESCARGA ESPALHAMENTO E TRANSPORTE DE MATERIAL DE 1ª CATEGORIA COM CAMINHÃO DISTANCIA DE 200M</t>
  </si>
  <si>
    <t>RO-40148</t>
  </si>
  <si>
    <t>2.2.1</t>
  </si>
  <si>
    <t>2.2.2</t>
  </si>
  <si>
    <t>2.2.3</t>
  </si>
  <si>
    <t>EXECUÇÃO DE CALÇAMENTO EM BLOQUETE - E = 8 CM - FCK = 35 MPA, INCLUINDO FORNECIMENTO E TRANSPORTE DE TODOS OS MATERIAIS, COLCHÃO DE ASSENTAMENTO E = 6 CM</t>
  </si>
  <si>
    <t>TRANSPORTE DE MATERIAL DE JAZIDA PARA CONSERVAÇÃO. DISTÂNCIA MÉDIA DE TRANSPORTE   &lt;= 10,00 KM</t>
  </si>
  <si>
    <t>m³xkm</t>
  </si>
  <si>
    <t>OBR-VIA-315</t>
  </si>
  <si>
    <t>EXECUÇÃO DE PISOS  PATIO DE CONTAINER DA RECICLAGEM</t>
  </si>
  <si>
    <t>ARM-TEL-010</t>
  </si>
  <si>
    <t>ARM-TEL-005</t>
  </si>
  <si>
    <t>AQUISIÇÃO DE MATERIAL (BICA CORRIDA)</t>
  </si>
  <si>
    <t>MERCADO</t>
  </si>
  <si>
    <t>2.1.6</t>
  </si>
  <si>
    <t>2.1.7</t>
  </si>
  <si>
    <t>2.2.4</t>
  </si>
  <si>
    <t>2.2.5</t>
  </si>
  <si>
    <t>PREÇOS SETOP NOVEMBRO DE 2019 COM DESONENAÇÃO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</si>
</sst>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Arial"/>
      <family val="2"/>
    </font>
    <font>
      <b/>
      <sz val="12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4" fontId="2" fillId="0" borderId="8" xfId="0" applyNumberFormat="1" applyFont="1" applyBorder="1" applyAlignment="1">
      <alignment vertical="center"/>
    </xf>
    <xf numFmtId="0" fontId="4" fillId="0" borderId="12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4" fontId="10" fillId="4" borderId="6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2" fillId="0" borderId="14" xfId="0" applyFont="1" applyBorder="1" applyAlignment="1">
      <alignment horizontal="left"/>
    </xf>
    <xf numFmtId="0" fontId="4" fillId="0" borderId="7" xfId="0" applyFont="1" applyBorder="1" applyAlignment="1">
      <alignment horizontal="left" vertical="center"/>
    </xf>
    <xf numFmtId="0" fontId="8" fillId="0" borderId="2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4" fontId="10" fillId="0" borderId="1" xfId="0" applyNumberFormat="1" applyFont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4" borderId="7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0" fillId="3" borderId="7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152399</xdr:rowOff>
    </xdr:from>
    <xdr:to>
      <xdr:col>12</xdr:col>
      <xdr:colOff>923192</xdr:colOff>
      <xdr:row>0</xdr:row>
      <xdr:rowOff>1038224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6CF1C207-E7E0-4584-A826-84A53BFE089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152399"/>
          <a:ext cx="9715500" cy="885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zoomScale="130" zoomScaleNormal="130" workbookViewId="0">
      <selection activeCell="C3" sqref="C3:K3"/>
    </sheetView>
  </sheetViews>
  <sheetFormatPr defaultRowHeight="15"/>
  <cols>
    <col min="1" max="1" width="8.28515625" customWidth="1"/>
    <col min="2" max="2" width="14.5703125" customWidth="1"/>
    <col min="6" max="6" width="27.85546875" customWidth="1"/>
    <col min="8" max="8" width="12.28515625" customWidth="1"/>
    <col min="12" max="12" width="4.7109375" customWidth="1"/>
    <col min="13" max="13" width="16.85546875" customWidth="1"/>
  </cols>
  <sheetData>
    <row r="1" spans="1:17" ht="96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25"/>
      <c r="N1" s="2"/>
      <c r="O1" s="2"/>
      <c r="P1" s="2"/>
      <c r="Q1" s="2"/>
    </row>
    <row r="2" spans="1:17" ht="24.75" customHeight="1">
      <c r="A2" s="42" t="s">
        <v>30</v>
      </c>
      <c r="B2" s="43"/>
      <c r="C2" s="43"/>
      <c r="D2" s="43"/>
      <c r="E2" s="43"/>
      <c r="F2" s="43"/>
      <c r="G2" s="43"/>
      <c r="H2" s="43"/>
      <c r="I2" s="43"/>
      <c r="J2" s="43"/>
      <c r="K2" s="44"/>
      <c r="L2" s="9" t="s">
        <v>29</v>
      </c>
      <c r="M2" s="16">
        <v>1.21</v>
      </c>
      <c r="N2" s="2"/>
      <c r="O2" s="2"/>
      <c r="P2" s="2"/>
      <c r="Q2" s="2"/>
    </row>
    <row r="3" spans="1:17" ht="33.75" customHeight="1">
      <c r="A3" s="45" t="s">
        <v>31</v>
      </c>
      <c r="B3" s="46"/>
      <c r="C3" s="47" t="s">
        <v>55</v>
      </c>
      <c r="D3" s="48"/>
      <c r="E3" s="48"/>
      <c r="F3" s="48"/>
      <c r="G3" s="48"/>
      <c r="H3" s="48"/>
      <c r="I3" s="48"/>
      <c r="J3" s="48"/>
      <c r="K3" s="49"/>
      <c r="L3" s="50"/>
      <c r="M3" s="51"/>
      <c r="N3" s="2"/>
      <c r="O3" s="2"/>
      <c r="P3" s="2"/>
      <c r="Q3" s="2"/>
    </row>
    <row r="4" spans="1:17" ht="47.25" customHeight="1">
      <c r="A4" s="23" t="s">
        <v>0</v>
      </c>
      <c r="B4" s="21" t="s">
        <v>1</v>
      </c>
      <c r="C4" s="35" t="s">
        <v>2</v>
      </c>
      <c r="D4" s="35"/>
      <c r="E4" s="35"/>
      <c r="F4" s="35"/>
      <c r="G4" s="21" t="s">
        <v>3</v>
      </c>
      <c r="H4" s="29" t="s">
        <v>4</v>
      </c>
      <c r="I4" s="27" t="s">
        <v>5</v>
      </c>
      <c r="J4" s="27" t="s">
        <v>18</v>
      </c>
      <c r="K4" s="36" t="s">
        <v>19</v>
      </c>
      <c r="L4" s="36"/>
      <c r="M4" s="30" t="s">
        <v>23</v>
      </c>
      <c r="N4" s="2"/>
      <c r="O4" s="2"/>
      <c r="P4" s="2"/>
      <c r="Q4" s="2"/>
    </row>
    <row r="5" spans="1:17" ht="20.100000000000001" customHeight="1">
      <c r="A5" s="23" t="s">
        <v>6</v>
      </c>
      <c r="B5" s="3" t="s">
        <v>7</v>
      </c>
      <c r="C5" s="37" t="s">
        <v>8</v>
      </c>
      <c r="D5" s="38"/>
      <c r="E5" s="38"/>
      <c r="F5" s="38"/>
      <c r="G5" s="38"/>
      <c r="H5" s="38"/>
      <c r="I5" s="38"/>
      <c r="J5" s="38"/>
      <c r="K5" s="38"/>
      <c r="L5" s="39"/>
      <c r="M5" s="6"/>
      <c r="N5" s="2"/>
      <c r="O5" s="2"/>
      <c r="P5" s="2"/>
      <c r="Q5" s="2"/>
    </row>
    <row r="6" spans="1:17" ht="36" customHeight="1">
      <c r="A6" s="12" t="s">
        <v>9</v>
      </c>
      <c r="B6" s="4" t="s">
        <v>22</v>
      </c>
      <c r="C6" s="40" t="s">
        <v>32</v>
      </c>
      <c r="D6" s="40"/>
      <c r="E6" s="40"/>
      <c r="F6" s="40"/>
      <c r="G6" s="5" t="s">
        <v>15</v>
      </c>
      <c r="H6" s="26">
        <v>2</v>
      </c>
      <c r="I6" s="26">
        <v>220</v>
      </c>
      <c r="J6" s="26">
        <f>I6*M2</f>
        <v>266.2</v>
      </c>
      <c r="K6" s="52">
        <f>H6*J6</f>
        <v>532.4</v>
      </c>
      <c r="L6" s="52"/>
      <c r="M6" s="13"/>
      <c r="N6" s="2"/>
      <c r="O6" s="2"/>
      <c r="P6" s="2"/>
      <c r="Q6" s="2"/>
    </row>
    <row r="7" spans="1:17" s="1" customFormat="1" ht="20.100000000000001" customHeight="1">
      <c r="A7" s="59" t="s">
        <v>10</v>
      </c>
      <c r="B7" s="38"/>
      <c r="C7" s="38"/>
      <c r="D7" s="38"/>
      <c r="E7" s="38"/>
      <c r="F7" s="38"/>
      <c r="G7" s="38"/>
      <c r="H7" s="38"/>
      <c r="I7" s="39"/>
      <c r="J7" s="28"/>
      <c r="K7" s="50">
        <f>K6</f>
        <v>532.4</v>
      </c>
      <c r="L7" s="50"/>
      <c r="M7" s="30">
        <f>K7/K25*100</f>
        <v>1.6539490514527009</v>
      </c>
      <c r="N7" s="22"/>
      <c r="O7" s="15"/>
      <c r="P7" s="22"/>
      <c r="Q7" s="22"/>
    </row>
    <row r="8" spans="1:17" s="19" customFormat="1" ht="17.25" customHeight="1">
      <c r="A8" s="17" t="s">
        <v>11</v>
      </c>
      <c r="B8" s="56" t="s">
        <v>38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8"/>
      <c r="N8" s="18"/>
      <c r="O8" s="18"/>
      <c r="P8" s="18"/>
      <c r="Q8" s="18"/>
    </row>
    <row r="9" spans="1:17" s="19" customFormat="1" ht="15.75" customHeight="1">
      <c r="A9" s="17" t="s">
        <v>12</v>
      </c>
      <c r="B9" s="53" t="s">
        <v>39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5"/>
      <c r="N9" s="18"/>
      <c r="O9" s="18"/>
      <c r="P9" s="18"/>
      <c r="Q9" s="18"/>
    </row>
    <row r="10" spans="1:17" s="1" customFormat="1" ht="48.75" customHeight="1">
      <c r="A10" s="12" t="s">
        <v>40</v>
      </c>
      <c r="B10" s="11" t="s">
        <v>47</v>
      </c>
      <c r="C10" s="60" t="s">
        <v>46</v>
      </c>
      <c r="D10" s="61"/>
      <c r="E10" s="61"/>
      <c r="F10" s="62"/>
      <c r="G10" s="11" t="s">
        <v>13</v>
      </c>
      <c r="H10" s="34">
        <v>65.2</v>
      </c>
      <c r="I10" s="34">
        <v>3.25</v>
      </c>
      <c r="J10" s="34">
        <f>I10*M2</f>
        <v>3.9325000000000001</v>
      </c>
      <c r="K10" s="52">
        <f>H10*J10</f>
        <v>256.399</v>
      </c>
      <c r="L10" s="52"/>
      <c r="M10" s="13"/>
      <c r="N10" s="22"/>
      <c r="O10" s="22"/>
      <c r="P10" s="22"/>
      <c r="Q10" s="22"/>
    </row>
    <row r="11" spans="1:17" s="1" customFormat="1" ht="21.75" customHeight="1">
      <c r="A11" s="12" t="s">
        <v>41</v>
      </c>
      <c r="B11" s="11" t="s">
        <v>59</v>
      </c>
      <c r="C11" s="84" t="s">
        <v>58</v>
      </c>
      <c r="D11" s="85"/>
      <c r="E11" s="85"/>
      <c r="F11" s="86"/>
      <c r="G11" s="11" t="s">
        <v>13</v>
      </c>
      <c r="H11" s="34">
        <v>71.13</v>
      </c>
      <c r="I11" s="34">
        <v>30.2</v>
      </c>
      <c r="J11" s="34">
        <f>I11*M2</f>
        <v>36.542000000000002</v>
      </c>
      <c r="K11" s="52">
        <f>H11*J11</f>
        <v>2599.2324600000002</v>
      </c>
      <c r="L11" s="52"/>
      <c r="M11" s="13"/>
      <c r="N11" s="22"/>
      <c r="O11" s="22"/>
      <c r="P11" s="22"/>
      <c r="Q11" s="22"/>
    </row>
    <row r="12" spans="1:17" s="1" customFormat="1" ht="48" customHeight="1">
      <c r="A12" s="12" t="s">
        <v>42</v>
      </c>
      <c r="B12" s="11" t="s">
        <v>21</v>
      </c>
      <c r="C12" s="60" t="s">
        <v>52</v>
      </c>
      <c r="D12" s="61"/>
      <c r="E12" s="61"/>
      <c r="F12" s="62"/>
      <c r="G12" s="11" t="s">
        <v>53</v>
      </c>
      <c r="H12" s="34">
        <v>592.79999999999995</v>
      </c>
      <c r="I12" s="34">
        <v>1.24</v>
      </c>
      <c r="J12" s="34">
        <f>I12*M2</f>
        <v>1.5004</v>
      </c>
      <c r="K12" s="52">
        <f>H12*J12</f>
        <v>889.43711999999994</v>
      </c>
      <c r="L12" s="52"/>
      <c r="M12" s="13"/>
      <c r="N12" s="22"/>
      <c r="O12" s="22"/>
      <c r="P12" s="22"/>
      <c r="Q12" s="22"/>
    </row>
    <row r="13" spans="1:17" s="1" customFormat="1" ht="76.5" customHeight="1">
      <c r="A13" s="12" t="s">
        <v>43</v>
      </c>
      <c r="B13" s="11" t="s">
        <v>21</v>
      </c>
      <c r="C13" s="40" t="s">
        <v>35</v>
      </c>
      <c r="D13" s="40"/>
      <c r="E13" s="40"/>
      <c r="F13" s="40"/>
      <c r="G13" s="11" t="s">
        <v>13</v>
      </c>
      <c r="H13" s="34">
        <v>59.28</v>
      </c>
      <c r="I13" s="26">
        <v>13.65</v>
      </c>
      <c r="J13" s="26">
        <f>I13*M2</f>
        <v>16.516500000000001</v>
      </c>
      <c r="K13" s="52">
        <f t="shared" ref="K13" si="0">H13*J13</f>
        <v>979.09812000000011</v>
      </c>
      <c r="L13" s="52"/>
      <c r="M13" s="13"/>
      <c r="N13" s="22"/>
      <c r="O13" s="22"/>
      <c r="P13" s="22"/>
      <c r="Q13" s="22"/>
    </row>
    <row r="14" spans="1:17" s="1" customFormat="1" ht="29.25" customHeight="1">
      <c r="A14" s="11" t="s">
        <v>44</v>
      </c>
      <c r="B14" s="10" t="s">
        <v>57</v>
      </c>
      <c r="C14" s="40" t="s">
        <v>36</v>
      </c>
      <c r="D14" s="40"/>
      <c r="E14" s="40"/>
      <c r="F14" s="40"/>
      <c r="G14" s="11" t="s">
        <v>16</v>
      </c>
      <c r="H14" s="34">
        <v>55</v>
      </c>
      <c r="I14" s="26">
        <v>7.2</v>
      </c>
      <c r="J14" s="26">
        <f>I14*M2</f>
        <v>8.7119999999999997</v>
      </c>
      <c r="K14" s="52">
        <f>J14*H14</f>
        <v>479.15999999999997</v>
      </c>
      <c r="L14" s="52"/>
      <c r="M14" s="26"/>
      <c r="N14" s="22"/>
      <c r="O14" s="22"/>
      <c r="P14" s="22"/>
      <c r="Q14" s="22"/>
    </row>
    <row r="15" spans="1:17" s="1" customFormat="1" ht="29.25" customHeight="1">
      <c r="A15" s="11" t="s">
        <v>60</v>
      </c>
      <c r="B15" s="10" t="s">
        <v>56</v>
      </c>
      <c r="C15" s="40" t="s">
        <v>37</v>
      </c>
      <c r="D15" s="40"/>
      <c r="E15" s="40"/>
      <c r="F15" s="40"/>
      <c r="G15" s="11" t="s">
        <v>16</v>
      </c>
      <c r="H15" s="34">
        <v>344.5</v>
      </c>
      <c r="I15" s="34">
        <v>8.6</v>
      </c>
      <c r="J15" s="34">
        <f>I15*M2</f>
        <v>10.405999999999999</v>
      </c>
      <c r="K15" s="52">
        <f t="shared" ref="K15" si="1">H15*J15</f>
        <v>3584.8669999999997</v>
      </c>
      <c r="L15" s="52"/>
      <c r="M15" s="34"/>
      <c r="N15" s="22"/>
      <c r="O15" s="22"/>
      <c r="P15" s="22"/>
      <c r="Q15" s="22"/>
    </row>
    <row r="16" spans="1:17" s="1" customFormat="1" ht="45.75" customHeight="1">
      <c r="A16" s="11" t="s">
        <v>61</v>
      </c>
      <c r="B16" s="11" t="s">
        <v>17</v>
      </c>
      <c r="C16" s="90" t="s">
        <v>20</v>
      </c>
      <c r="D16" s="90"/>
      <c r="E16" s="90"/>
      <c r="F16" s="90"/>
      <c r="G16" s="11" t="s">
        <v>13</v>
      </c>
      <c r="H16" s="34">
        <v>23</v>
      </c>
      <c r="I16" s="26">
        <v>347.81</v>
      </c>
      <c r="J16" s="26">
        <f>I16*M2</f>
        <v>420.8501</v>
      </c>
      <c r="K16" s="52">
        <f t="shared" ref="K16" si="2">H16*J16</f>
        <v>9679.5522999999994</v>
      </c>
      <c r="L16" s="52"/>
      <c r="M16" s="26"/>
      <c r="N16" s="22"/>
      <c r="O16" s="22"/>
      <c r="P16" s="22"/>
      <c r="Q16" s="22"/>
    </row>
    <row r="17" spans="1:17" s="1" customFormat="1" ht="20.100000000000001" customHeight="1">
      <c r="A17" s="65" t="s">
        <v>10</v>
      </c>
      <c r="B17" s="66"/>
      <c r="C17" s="66"/>
      <c r="D17" s="66"/>
      <c r="E17" s="66"/>
      <c r="F17" s="66"/>
      <c r="G17" s="66"/>
      <c r="H17" s="66"/>
      <c r="I17" s="67"/>
      <c r="J17" s="33"/>
      <c r="K17" s="68">
        <f>K10+K11+K12+K13+K14+K15+K16</f>
        <v>18467.745999999999</v>
      </c>
      <c r="L17" s="68"/>
      <c r="M17" s="14">
        <f>K17/K25*100</f>
        <v>57.371733619777252</v>
      </c>
      <c r="N17" s="22"/>
      <c r="O17" s="15"/>
      <c r="P17" s="22"/>
      <c r="Q17" s="22"/>
    </row>
    <row r="18" spans="1:17" s="1" customFormat="1" ht="15.75">
      <c r="A18" s="24" t="s">
        <v>14</v>
      </c>
      <c r="B18" s="53" t="s">
        <v>45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5"/>
      <c r="N18" s="22"/>
      <c r="O18" s="22"/>
      <c r="P18" s="22"/>
      <c r="Q18" s="22"/>
    </row>
    <row r="19" spans="1:17" s="1" customFormat="1" ht="47.25" customHeight="1">
      <c r="A19" s="12" t="s">
        <v>48</v>
      </c>
      <c r="B19" s="11" t="s">
        <v>33</v>
      </c>
      <c r="C19" s="60" t="s">
        <v>46</v>
      </c>
      <c r="D19" s="61"/>
      <c r="E19" s="61"/>
      <c r="F19" s="62"/>
      <c r="G19" s="11" t="s">
        <v>13</v>
      </c>
      <c r="H19" s="34">
        <v>67.319999999999993</v>
      </c>
      <c r="I19" s="32">
        <v>3.25</v>
      </c>
      <c r="J19" s="32">
        <f>I19*M2</f>
        <v>3.9325000000000001</v>
      </c>
      <c r="K19" s="52">
        <f>H19*J19</f>
        <v>264.73589999999996</v>
      </c>
      <c r="L19" s="52"/>
      <c r="M19" s="13"/>
      <c r="N19" s="22"/>
      <c r="O19" s="22"/>
      <c r="P19" s="22"/>
      <c r="Q19" s="22"/>
    </row>
    <row r="20" spans="1:17" s="1" customFormat="1" ht="21.75" customHeight="1">
      <c r="A20" s="12" t="s">
        <v>49</v>
      </c>
      <c r="B20" s="11" t="s">
        <v>59</v>
      </c>
      <c r="C20" s="84" t="s">
        <v>58</v>
      </c>
      <c r="D20" s="85"/>
      <c r="E20" s="85"/>
      <c r="F20" s="86"/>
      <c r="G20" s="11" t="s">
        <v>13</v>
      </c>
      <c r="H20" s="34">
        <v>71.13</v>
      </c>
      <c r="I20" s="34">
        <v>30.2</v>
      </c>
      <c r="J20" s="34">
        <f>I20*M2</f>
        <v>36.542000000000002</v>
      </c>
      <c r="K20" s="52">
        <f>H20*J20</f>
        <v>2599.2324600000002</v>
      </c>
      <c r="L20" s="52"/>
      <c r="M20" s="13"/>
      <c r="N20" s="22"/>
      <c r="O20" s="22"/>
      <c r="P20" s="22"/>
      <c r="Q20" s="22"/>
    </row>
    <row r="21" spans="1:17" s="1" customFormat="1" ht="48" customHeight="1">
      <c r="A21" s="12" t="s">
        <v>50</v>
      </c>
      <c r="B21" s="11" t="s">
        <v>54</v>
      </c>
      <c r="C21" s="60" t="s">
        <v>52</v>
      </c>
      <c r="D21" s="61"/>
      <c r="E21" s="61"/>
      <c r="F21" s="62"/>
      <c r="G21" s="11" t="s">
        <v>53</v>
      </c>
      <c r="H21" s="34">
        <v>673</v>
      </c>
      <c r="I21" s="34">
        <v>1.24</v>
      </c>
      <c r="J21" s="34">
        <f>I21*M2</f>
        <v>1.5004</v>
      </c>
      <c r="K21" s="52">
        <f>H21*J21</f>
        <v>1009.7692</v>
      </c>
      <c r="L21" s="52"/>
      <c r="M21" s="13"/>
      <c r="N21" s="22"/>
      <c r="O21" s="22"/>
      <c r="P21" s="22"/>
      <c r="Q21" s="22"/>
    </row>
    <row r="22" spans="1:17" s="1" customFormat="1" ht="76.5" customHeight="1">
      <c r="A22" s="12" t="s">
        <v>62</v>
      </c>
      <c r="B22" s="11" t="s">
        <v>21</v>
      </c>
      <c r="C22" s="40" t="s">
        <v>35</v>
      </c>
      <c r="D22" s="40"/>
      <c r="E22" s="40"/>
      <c r="F22" s="40"/>
      <c r="G22" s="11" t="s">
        <v>13</v>
      </c>
      <c r="H22" s="34">
        <v>61.2</v>
      </c>
      <c r="I22" s="34">
        <v>13.65</v>
      </c>
      <c r="J22" s="34">
        <f>I22*M2</f>
        <v>16.516500000000001</v>
      </c>
      <c r="K22" s="52">
        <f t="shared" ref="K22" si="3">H22*J22</f>
        <v>1010.8098000000001</v>
      </c>
      <c r="L22" s="52"/>
      <c r="M22" s="13"/>
      <c r="N22" s="22"/>
      <c r="O22" s="22"/>
      <c r="P22" s="22"/>
      <c r="Q22" s="22"/>
    </row>
    <row r="23" spans="1:17" s="1" customFormat="1" ht="60" customHeight="1">
      <c r="A23" s="12" t="s">
        <v>63</v>
      </c>
      <c r="B23" s="11" t="s">
        <v>33</v>
      </c>
      <c r="C23" s="40" t="s">
        <v>51</v>
      </c>
      <c r="D23" s="40"/>
      <c r="E23" s="40"/>
      <c r="F23" s="40"/>
      <c r="G23" s="11" t="s">
        <v>15</v>
      </c>
      <c r="H23" s="34">
        <v>153</v>
      </c>
      <c r="I23" s="34">
        <v>44.86</v>
      </c>
      <c r="J23" s="34">
        <f>I23*M2</f>
        <v>54.2806</v>
      </c>
      <c r="K23" s="52">
        <f>H23*J23</f>
        <v>8304.9318000000003</v>
      </c>
      <c r="L23" s="52"/>
      <c r="M23" s="13"/>
      <c r="N23" s="22"/>
      <c r="O23" s="22"/>
      <c r="P23" s="22"/>
      <c r="Q23" s="22"/>
    </row>
    <row r="24" spans="1:17" s="1" customFormat="1" ht="20.100000000000001" customHeight="1">
      <c r="A24" s="65" t="s">
        <v>10</v>
      </c>
      <c r="B24" s="66"/>
      <c r="C24" s="66"/>
      <c r="D24" s="66"/>
      <c r="E24" s="66"/>
      <c r="F24" s="66"/>
      <c r="G24" s="66"/>
      <c r="H24" s="66"/>
      <c r="I24" s="67"/>
      <c r="J24" s="31"/>
      <c r="K24" s="68">
        <f>K19+K20+K21+K22+K23</f>
        <v>13189.479160000001</v>
      </c>
      <c r="L24" s="68"/>
      <c r="M24" s="14">
        <f>K24/K25*100</f>
        <v>40.974317328770042</v>
      </c>
      <c r="N24" s="22"/>
      <c r="O24" s="15"/>
      <c r="P24" s="22"/>
      <c r="Q24" s="22"/>
    </row>
    <row r="25" spans="1:17" s="1" customFormat="1" ht="20.100000000000001" customHeight="1">
      <c r="A25" s="71" t="s">
        <v>34</v>
      </c>
      <c r="B25" s="72"/>
      <c r="C25" s="72"/>
      <c r="D25" s="72"/>
      <c r="E25" s="72"/>
      <c r="F25" s="72"/>
      <c r="G25" s="72"/>
      <c r="H25" s="72"/>
      <c r="I25" s="72"/>
      <c r="J25" s="73"/>
      <c r="K25" s="69">
        <f>K17+K24+K7</f>
        <v>32189.625160000003</v>
      </c>
      <c r="L25" s="69"/>
      <c r="M25" s="20">
        <f>M24+M17+M7</f>
        <v>99.999999999999986</v>
      </c>
      <c r="N25" s="22"/>
      <c r="O25" s="15"/>
      <c r="P25" s="22"/>
      <c r="Q25" s="22"/>
    </row>
    <row r="26" spans="1:17" s="1" customFormat="1" ht="20.100000000000001" customHeight="1">
      <c r="A26" s="87" t="s">
        <v>64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9"/>
      <c r="N26" s="22"/>
      <c r="O26" s="15"/>
      <c r="P26" s="22"/>
      <c r="Q26" s="22"/>
    </row>
    <row r="27" spans="1:17" s="1" customFormat="1" ht="17.25" customHeight="1">
      <c r="A27" s="74" t="s">
        <v>25</v>
      </c>
      <c r="B27" s="75"/>
      <c r="C27" s="76"/>
      <c r="D27" s="77"/>
      <c r="E27" s="77"/>
      <c r="F27" s="77"/>
      <c r="G27" s="78"/>
      <c r="H27" s="38" t="s">
        <v>27</v>
      </c>
      <c r="I27" s="38"/>
      <c r="J27" s="38"/>
      <c r="K27" s="38"/>
      <c r="L27" s="39"/>
      <c r="M27" s="7" t="s">
        <v>24</v>
      </c>
      <c r="N27" s="22"/>
      <c r="O27" s="15"/>
      <c r="P27" s="22"/>
      <c r="Q27" s="22"/>
    </row>
    <row r="28" spans="1:17" s="1" customFormat="1" ht="18.75" customHeight="1" thickBot="1">
      <c r="A28" s="79">
        <v>43864</v>
      </c>
      <c r="B28" s="80"/>
      <c r="C28" s="81" t="s">
        <v>26</v>
      </c>
      <c r="D28" s="82"/>
      <c r="E28" s="82"/>
      <c r="F28" s="82"/>
      <c r="G28" s="83"/>
      <c r="H28" s="63" t="s">
        <v>28</v>
      </c>
      <c r="I28" s="63"/>
      <c r="J28" s="63"/>
      <c r="K28" s="63"/>
      <c r="L28" s="64"/>
      <c r="M28" s="8"/>
      <c r="N28" s="22"/>
      <c r="O28" s="15"/>
      <c r="P28" s="22"/>
      <c r="Q28" s="22"/>
    </row>
    <row r="30" spans="1:17"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</row>
    <row r="31" spans="1:17"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</row>
  </sheetData>
  <mergeCells count="54">
    <mergeCell ref="C16:F16"/>
    <mergeCell ref="K16:L16"/>
    <mergeCell ref="C14:F14"/>
    <mergeCell ref="K14:L14"/>
    <mergeCell ref="C15:F15"/>
    <mergeCell ref="K15:L15"/>
    <mergeCell ref="C31:Q31"/>
    <mergeCell ref="C12:F12"/>
    <mergeCell ref="K12:L12"/>
    <mergeCell ref="C21:F21"/>
    <mergeCell ref="K21:L21"/>
    <mergeCell ref="A25:J25"/>
    <mergeCell ref="C23:F23"/>
    <mergeCell ref="K23:L23"/>
    <mergeCell ref="C22:F22"/>
    <mergeCell ref="K22:L22"/>
    <mergeCell ref="C30:P30"/>
    <mergeCell ref="A27:B27"/>
    <mergeCell ref="C27:G27"/>
    <mergeCell ref="H27:L27"/>
    <mergeCell ref="A28:B28"/>
    <mergeCell ref="C28:G28"/>
    <mergeCell ref="H28:L28"/>
    <mergeCell ref="A24:I24"/>
    <mergeCell ref="K24:L24"/>
    <mergeCell ref="K25:L25"/>
    <mergeCell ref="A17:I17"/>
    <mergeCell ref="K19:L19"/>
    <mergeCell ref="B18:M18"/>
    <mergeCell ref="C19:F19"/>
    <mergeCell ref="K17:L17"/>
    <mergeCell ref="C20:F20"/>
    <mergeCell ref="K20:L20"/>
    <mergeCell ref="A26:M26"/>
    <mergeCell ref="C13:F13"/>
    <mergeCell ref="K13:L13"/>
    <mergeCell ref="B9:M9"/>
    <mergeCell ref="B8:M8"/>
    <mergeCell ref="A7:I7"/>
    <mergeCell ref="K7:L7"/>
    <mergeCell ref="C10:F10"/>
    <mergeCell ref="K10:L10"/>
    <mergeCell ref="C11:F11"/>
    <mergeCell ref="K11:L11"/>
    <mergeCell ref="C4:F4"/>
    <mergeCell ref="K4:L4"/>
    <mergeCell ref="C5:L5"/>
    <mergeCell ref="C6:F6"/>
    <mergeCell ref="A1:L1"/>
    <mergeCell ref="A2:K2"/>
    <mergeCell ref="A3:B3"/>
    <mergeCell ref="C3:K3"/>
    <mergeCell ref="L3:M3"/>
    <mergeCell ref="K6:L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PISO E CALÇAMENTO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Computer</cp:lastModifiedBy>
  <cp:lastPrinted>2019-10-11T12:47:20Z</cp:lastPrinted>
  <dcterms:created xsi:type="dcterms:W3CDTF">2019-07-22T20:38:14Z</dcterms:created>
  <dcterms:modified xsi:type="dcterms:W3CDTF">2020-02-28T18:28:48Z</dcterms:modified>
</cp:coreProperties>
</file>